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PSSXX\Documents\INSABI 2023\HERRAMIENTA\7CAF\"/>
    </mc:Choice>
  </mc:AlternateContent>
  <xr:revisionPtr revIDLastSave="0" documentId="13_ncr:1_{757439CB-FEB0-4A37-ABB5-0C9052F24014}" xr6:coauthVersionLast="45" xr6:coauthVersionMax="45" xr10:uidLastSave="{00000000-0000-0000-0000-000000000000}"/>
  <bookViews>
    <workbookView xWindow="-120" yWindow="-120" windowWidth="29040" windowHeight="15840" xr2:uid="{898DE8E2-8054-43CE-9193-41C2FF445153}"/>
  </bookViews>
  <sheets>
    <sheet name="ANEXO 7CAF 2TRIM" sheetId="3" r:id="rId1"/>
  </sheets>
  <externalReferences>
    <externalReference r:id="rId2"/>
    <externalReference r:id="rId3"/>
  </externalReferences>
  <definedNames>
    <definedName name="\a">#N/A</definedName>
    <definedName name="\b">#N/A</definedName>
    <definedName name="_xlnm._FilterDatabase" localSheetId="0" hidden="1">'ANEXO 7CAF 2TRIM'!$A$12:$M$42</definedName>
    <definedName name="Algo">#REF!</definedName>
    <definedName name="_xlnm.Print_Area" localSheetId="0">'ANEXO 7CAF 2TRIM'!$A$1:$K$48</definedName>
    <definedName name="_xlnm.Database" localSheetId="0">#REF!</definedName>
    <definedName name="_xlnm.Database">#REF!</definedName>
    <definedName name="CHIAPAS">#REF!</definedName>
    <definedName name="Clasificación" localSheetId="0">#REF!</definedName>
    <definedName name="Clasificación">#REF!</definedName>
    <definedName name="DES">#REF!</definedName>
    <definedName name="DF">#REF!</definedName>
    <definedName name="dfd">#REF!</definedName>
    <definedName name="djfjdlfjks">#REF!</definedName>
    <definedName name="e">'[1]Distrito Federal'!$A$1:$IU$12</definedName>
    <definedName name="ENTIDAD">[2]ENTIDADES!$A$1:$A$32</definedName>
    <definedName name="Excel_BuiltIn_Print_Area_1_1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"$#REF!.$A$1:$AD$32"</definedName>
    <definedName name="Excel_BuiltIn_Print_Area_2_1_1_1_1_1_1">"$#REF!.$A$1:$AA$32"</definedName>
    <definedName name="Excel_BuiltIn_Print_Area_2_2">'[1]Distrito Federal'!$A$1:$M$36</definedName>
    <definedName name="Excel_BuiltIn_Print_Area_3_1">"$#REF!.$A$1:$O$29"</definedName>
    <definedName name="Excel_BuiltIn_Print_Area_3_1_1">"$#REF!.$A$1:$O$32"</definedName>
    <definedName name="Excel_BuiltIn_Print_Area_5_1">"$#REF!.$A$1:$N$20"</definedName>
    <definedName name="Excel_BuiltIn_Print_Area_5_1_1">"$#REF!.$A$1:$N$71"</definedName>
    <definedName name="Excel_BuiltIn_Print_Area_5_1_1_1">"$#REF!.$A$1:$N$71"</definedName>
    <definedName name="Excel_BuiltIn_Print_Area_6_1">#REF!</definedName>
    <definedName name="Excel_BuiltIn_Print_Area_6_1_1">#REF!</definedName>
    <definedName name="Excel_BuiltIn_Print_Titles_2_1">"$#REF!.$A$8:$IV$9"</definedName>
    <definedName name="Excel_BuiltIn_Print_Titles_2_1_1">"$#REF!.$A$8:$IV$9"</definedName>
    <definedName name="Excel_BuiltIn_Print_Titles_3">"$#REF!.$A$8:$IV$9"</definedName>
    <definedName name="fjdlfjdls">#REF!</definedName>
    <definedName name="Imprimir_área_IM">#REF!</definedName>
    <definedName name="JGKDFJGFDS">#REF!</definedName>
    <definedName name="leo">#REF!</definedName>
    <definedName name="organigrama" localSheetId="0">#REF!</definedName>
    <definedName name="organigrama">#REF!</definedName>
    <definedName name="q">#REF!</definedName>
    <definedName name="sdgf">#REF!</definedName>
    <definedName name="sss">#REF!</definedName>
    <definedName name="Status">#REF!</definedName>
    <definedName name="status1">#REF!</definedName>
    <definedName name="_xlnm.Print_Titles" localSheetId="0">'ANEXO 7CAF 2TRIM'!$1:$12</definedName>
    <definedName name="wd">#REF!</definedName>
    <definedName name="XS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30" i="3"/>
  <c r="A31" i="3"/>
  <c r="A32" i="3"/>
  <c r="A33" i="3"/>
  <c r="A34" i="3"/>
  <c r="A35" i="3"/>
  <c r="E36" i="3"/>
  <c r="D31" i="3" l="1"/>
  <c r="F31" i="3" l="1"/>
  <c r="F32" i="3"/>
  <c r="F33" i="3"/>
  <c r="F34" i="3"/>
  <c r="F35" i="3"/>
  <c r="E31" i="3"/>
  <c r="F30" i="3"/>
  <c r="F29" i="3"/>
  <c r="D36" i="3" l="1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F13" i="3"/>
  <c r="F36" i="3" l="1"/>
</calcChain>
</file>

<file path=xl/sharedStrings.xml><?xml version="1.0" encoding="utf-8"?>
<sst xmlns="http://schemas.openxmlformats.org/spreadsheetml/2006/main" count="168" uniqueCount="92">
  <si>
    <t>INSTITUTO DE SALUD PARA EL BIENESTAR</t>
  </si>
  <si>
    <t>INSABI</t>
  </si>
  <si>
    <t>APORTACIÓN FEDERAL</t>
  </si>
  <si>
    <t>ANEXO 7CAF</t>
  </si>
  <si>
    <t>Informe Trimestral de Transparencia</t>
  </si>
  <si>
    <t>Entidad Federativa:</t>
  </si>
  <si>
    <t>Ejercicio:</t>
  </si>
  <si>
    <t>Trimestre:</t>
  </si>
  <si>
    <t>NO.</t>
  </si>
  <si>
    <t>Partidas de Gasto</t>
  </si>
  <si>
    <t>Monto asignado</t>
  </si>
  <si>
    <t>Monto ejercido</t>
  </si>
  <si>
    <t>Monto pendiente de comprobar</t>
  </si>
  <si>
    <t>Acciones a las que los mismos están destinados</t>
  </si>
  <si>
    <t>Resultados obtenidos con su aplicación</t>
  </si>
  <si>
    <t>Nombre de los proveedores y contratistas</t>
  </si>
  <si>
    <t>En el caso de obra % avance</t>
  </si>
  <si>
    <t>Clave</t>
  </si>
  <si>
    <t>Nombre</t>
  </si>
  <si>
    <t>Físicos</t>
  </si>
  <si>
    <t>Financieros</t>
  </si>
  <si>
    <t>TOTALES</t>
  </si>
  <si>
    <t>Nota.</t>
  </si>
  <si>
    <t>En caso de no aplicar colocar N/A.</t>
  </si>
  <si>
    <t>En caso de no presentar ejercicio colocar $0.00</t>
  </si>
  <si>
    <t xml:space="preserve">No dejar celdas en blanco. </t>
  </si>
  <si>
    <t>PUEBLA</t>
  </si>
  <si>
    <t>Sueldos base</t>
  </si>
  <si>
    <t>Pago de personal que presta Servicios de Salud en las Unidades Médicas del Estado.</t>
  </si>
  <si>
    <t>Atención de Salud a Personas sin Seguridad  Social con calidad y calidez</t>
  </si>
  <si>
    <t>N/A</t>
  </si>
  <si>
    <t>Prima quinquenal por años de servicios efectivos prestados</t>
  </si>
  <si>
    <t>Primas de vacaciones y dominical</t>
  </si>
  <si>
    <t>Aguinaldo o gratificación de fin de año</t>
  </si>
  <si>
    <t>Compensación por actualización y formación académica</t>
  </si>
  <si>
    <t xml:space="preserve">Aportaciones al ISSSTE </t>
  </si>
  <si>
    <t>Asignaciones adicionales al sueldo</t>
  </si>
  <si>
    <t>Otras prestaciones</t>
  </si>
  <si>
    <t>Productos Alimenticios para personas derivado de la prestación de servicios públicos en unidades de salud</t>
  </si>
  <si>
    <t>Adquisición de Productos Alimenticios para las Unidades Médicas Aplicativas de los SSEP</t>
  </si>
  <si>
    <t>Dotación a la Unidades Médicas abasto suficiente de Productos Alimenticios para pacientes que se encuentran en hospitalización</t>
  </si>
  <si>
    <t>GRUPO COMERCIAL OCMAP SA DE CV</t>
  </si>
  <si>
    <t>Medicinas y productos farmacéuticos</t>
  </si>
  <si>
    <t>Suministro de Medicamentos para prevención, diagnostico, tratamiento y combate de enfermedades a las personas que acuden a consulta u hospitalización a las diferentes Unidades Médicas</t>
  </si>
  <si>
    <t>Servicios médicos integrales, oportunos y de calidad, con un enfoque en las necesidades de las personas,</t>
  </si>
  <si>
    <t>INFRA SA DE CV</t>
  </si>
  <si>
    <t>Prendas de protección personal</t>
  </si>
  <si>
    <t xml:space="preserve">Adquisición de Prendas de  Seguridad y Protección Personal para atención médica a personas sin seguridad social </t>
  </si>
  <si>
    <t>Atención segura y protección reciproca en la operatividad diaria del personal medico en las diferentes unidades de los SSEP</t>
  </si>
  <si>
    <t>Servicios de vigilancia</t>
  </si>
  <si>
    <t>Contratación de Servicio de vigilancia  necesarios para la protección medico-administrativa en la diferentes Unidades Médicas de Salud.</t>
  </si>
  <si>
    <t>Resguardo de la Integridad del personal medico, pacientes e inmuebles pertenecientes a los SSEP</t>
  </si>
  <si>
    <t>CORPORACION AUXILIAR DE POLICIA DE PROTECCION CIUDADANA</t>
  </si>
  <si>
    <t xml:space="preserve">Servicios integrales </t>
  </si>
  <si>
    <t>Cubrir el Servicio de Quirófano para Anestesia para la demanda de Cirugías requeridas para las personas sin seguridad social</t>
  </si>
  <si>
    <t>Permite a los médicos anestesiólogos de los Hospitales Generales y de Especialidad brindar una atención eficaz y oportuna a los pacientes sometidos a cualquier procedimiento quirúrgico.</t>
  </si>
  <si>
    <t>CASA PLARRE SA DE CV</t>
  </si>
  <si>
    <t>Servicios Integrales de Osteosíntesis y endoprótesis</t>
  </si>
  <si>
    <t>Servicios médicos integrales, oportunos y de calidad de conformidad a las necesidades de personas sin seguridad social</t>
  </si>
  <si>
    <t>HEMOST SA DE CV</t>
  </si>
  <si>
    <t>Servicio integral de banco de sangre  y de laboratorio clínico</t>
  </si>
  <si>
    <t>Diagnósticos oportunos para una atención médica pronta a las personas sin seguridad social</t>
  </si>
  <si>
    <t>Contratación de Servicio Integral de Administración y Control de Inventarios de Medicamentos y productos Farmaceuticos, así como su distribución y dispensación</t>
  </si>
  <si>
    <t>Abasto  de Medicinas para mantener existencias en las diversas unidades médicas para una  atención oportuna  a las personas sin seguridad social</t>
  </si>
  <si>
    <t xml:space="preserve"> PHARMA TYCSA SA DE CV</t>
  </si>
  <si>
    <t>Instalación, reparación y mantenimiento de equipo e instrumental médico y de laboratorio</t>
  </si>
  <si>
    <t>Mantenimiento y Conservación de Maquinaria y Equipo</t>
  </si>
  <si>
    <t>Servicio de diagnostico, reparación y puesta en marcha a los diferentes equipos médicos y electromecánicos fuera de patente ubicados en las distintas unidades medicas; calibración  y calificación a equipos del laboratorio fuera de patente ubicados en el laboratorio estatal de salud publica.</t>
  </si>
  <si>
    <t>Servicios de lavandería, limpieza e higiene</t>
  </si>
  <si>
    <t>Mantener la ropa que se utiliza en los servicios de hospitalización, urgencias, quirófano y consultorios de las unidades médicas en condiciones adecuadas para la atención de los pacientes.</t>
  </si>
  <si>
    <t>SERVICIOS ESTRELLA AZUL DE OCCIDENTE SA DE CV</t>
  </si>
  <si>
    <t>Servicio Integral de Lavado y Limpieza de accesos principales, accesos de personal y bahías de urgencias</t>
  </si>
  <si>
    <t>Mantener limpias las Unidades Médicas Aplicativas para la operatividad del personal sanitario y la atención médica a personas sin seguridad social.</t>
  </si>
  <si>
    <t>PROFESIONALES EN MANTENIMIENTO Y LIMPIEZA SA DE CV</t>
  </si>
  <si>
    <t>Servicio de recolección, transporte externo, tratamiento y destino final de residuos peligrosos biológico infecciosos (R.P.B.I.)</t>
  </si>
  <si>
    <t>WASTE SERVICES SA DE CV</t>
  </si>
  <si>
    <t>GRUPO CLÍNICO DE LA HOZ &amp; CRYSTA, S.A. DE C.V.</t>
  </si>
  <si>
    <t>HOSPIT ALL ARCA, S.A. DE C.V.</t>
  </si>
  <si>
    <t>ACCUTECH, S.A. DE C.V.</t>
  </si>
  <si>
    <t>José Antonio Martínez García</t>
  </si>
  <si>
    <t>Secretario de Salud y Director General de los Servicios de Salud del Estado de Puebla</t>
  </si>
  <si>
    <t xml:space="preserve">Optimas condiciones de funcionamiento de los Equipo medico para un mejor servicio y atención a personas sin seguridad social </t>
  </si>
  <si>
    <t>ELECTRONICA Y MEDICINA SA DE CV</t>
  </si>
  <si>
    <t>Servicio de mantenimiento preventivo y solucion de todas las fallas a equipos medicos marca cmr, varian medical , systems, technix, konica y ziehm pertenecientes a los SSEP.</t>
  </si>
  <si>
    <t>Servicio de mantenimiento integral a todas las fallas a toma de oxigeno,aire y vacio de redes de distribucion de gases medicinales, manifolds,comprensertos,alarmas, cagas de seccionamiento y bombas de vacio en las Unidades Médicas de los SSEP.</t>
  </si>
  <si>
    <t>Garantizar el optimo funcionamiento y  continuo e interrumpible de equipos de laboratorio para beneficio de pacientes y personal  de las  Unidad  Hospitalarias de los SSEP.</t>
  </si>
  <si>
    <t>Garantizar el uso continuo e interrumpible de equipos de laboratorio para beneficio de pacientes y personal  de las  Unidades  Hospitalarias de los SSEP.</t>
  </si>
  <si>
    <t xml:space="preserve">GRUPO ECOLOGICO INTERNACIONAL SA DE CV </t>
  </si>
  <si>
    <t>HOSPITAL SOLUTIONS &amp; MEDICAL EQUIPMENT OF CENTER, S DE RL DE CV</t>
  </si>
  <si>
    <t>Servicio de mantenimiento preventivo y solucion de todas las fallas a los equipos medicos de ventilacion volumetrico mecanico pulmonar hamilton pertenecientes a los SSEP.</t>
  </si>
  <si>
    <t>Servicio Integral de lavado y abastecimiento de ropa hospitalaria a Unidades Médicas Hospitalarias de los SSEP.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</si>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</sst>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Montserrat"/>
    </font>
    <font>
      <b/>
      <sz val="12"/>
      <color indexed="8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0"/>
      <name val="Arial"/>
      <family val="2"/>
    </font>
    <font>
      <b/>
      <u/>
      <sz val="12"/>
      <color theme="1"/>
      <name val="Montserrat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color indexed="9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0"/>
      <name val="Montserrat"/>
    </font>
    <font>
      <b/>
      <sz val="10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810423"/>
        <bgColor indexed="64"/>
      </patternFill>
    </fill>
    <fill>
      <patternFill patternType="solid">
        <fgColor rgb="FF691C3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2" fillId="0" borderId="0" xfId="2"/>
    <xf numFmtId="0" fontId="3" fillId="0" borderId="0" xfId="2" applyFont="1" applyAlignment="1">
      <alignment vertical="top"/>
    </xf>
    <xf numFmtId="1" fontId="4" fillId="0" borderId="0" xfId="0" applyNumberFormat="1" applyFont="1"/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2" applyFont="1"/>
    <xf numFmtId="0" fontId="10" fillId="0" borderId="0" xfId="2" applyFont="1" applyAlignment="1">
      <alignment horizontal="center"/>
    </xf>
    <xf numFmtId="0" fontId="10" fillId="0" borderId="1" xfId="2" applyFont="1" applyBorder="1" applyAlignment="1">
      <alignment horizontal="center"/>
    </xf>
    <xf numFmtId="0" fontId="9" fillId="0" borderId="0" xfId="2" applyFont="1" applyAlignment="1">
      <alignment horizontal="right"/>
    </xf>
    <xf numFmtId="0" fontId="7" fillId="2" borderId="7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3" fillId="0" borderId="0" xfId="2" applyFont="1"/>
    <xf numFmtId="0" fontId="14" fillId="0" borderId="7" xfId="2" applyFont="1" applyBorder="1" applyAlignment="1">
      <alignment horizontal="center" vertical="center" wrapText="1"/>
    </xf>
    <xf numFmtId="4" fontId="14" fillId="0" borderId="7" xfId="2" applyNumberFormat="1" applyFont="1" applyBorder="1" applyAlignment="1">
      <alignment horizontal="right" vertical="center" wrapText="1"/>
    </xf>
    <xf numFmtId="164" fontId="14" fillId="0" borderId="7" xfId="2" applyNumberFormat="1" applyFont="1" applyBorder="1" applyAlignment="1">
      <alignment horizontal="right" vertical="center" wrapText="1"/>
    </xf>
    <xf numFmtId="44" fontId="12" fillId="3" borderId="2" xfId="1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 wrapText="1"/>
    </xf>
    <xf numFmtId="0" fontId="2" fillId="0" borderId="0" xfId="2" applyFill="1"/>
    <xf numFmtId="44" fontId="2" fillId="0" borderId="0" xfId="1" applyFont="1"/>
    <xf numFmtId="0" fontId="12" fillId="0" borderId="0" xfId="2" applyFont="1" applyFill="1" applyBorder="1" applyAlignment="1">
      <alignment horizontal="center" vertical="center" wrapText="1"/>
    </xf>
    <xf numFmtId="0" fontId="14" fillId="0" borderId="7" xfId="2" applyFont="1" applyBorder="1" applyAlignment="1">
      <alignment vertical="center" wrapText="1"/>
    </xf>
    <xf numFmtId="2" fontId="16" fillId="0" borderId="0" xfId="0" applyNumberFormat="1" applyFont="1" applyAlignment="1">
      <alignment horizontal="right"/>
    </xf>
    <xf numFmtId="0" fontId="13" fillId="0" borderId="0" xfId="2" applyFont="1" applyFill="1"/>
    <xf numFmtId="0" fontId="13" fillId="0" borderId="1" xfId="2" applyFont="1" applyBorder="1"/>
    <xf numFmtId="0" fontId="11" fillId="2" borderId="3" xfId="2" applyFont="1" applyFill="1" applyBorder="1" applyAlignment="1">
      <alignment horizontal="center" vertical="center" wrapText="1"/>
    </xf>
    <xf numFmtId="0" fontId="14" fillId="0" borderId="7" xfId="2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</cellXfs>
  <cellStyles count="3">
    <cellStyle name="Moneda" xfId="1" builtinId="4"/>
    <cellStyle name="Normal" xfId="0" builtinId="0"/>
    <cellStyle name="Normal 2" xfId="2" xr:uid="{73746342-4B1D-4634-930A-9A26D8641A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1053358</xdr:colOff>
      <xdr:row>0</xdr:row>
      <xdr:rowOff>22411</xdr:rowOff>
    </xdr:from>
    <xdr:to>
      <xdr:col>8</xdr:col>
      <xdr:colOff>1038149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F3BA36-F5AD-4DA1-90B3-8CC033EF861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9" t="4685" r="47944" b="85011"/>
        <a:stretch/>
      </xdr:blipFill>
      <xdr:spPr bwMode="auto">
        <a:xfrm>
          <a:off x="12940558" y="22411"/>
          <a:ext cx="3280441" cy="103486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</a:ext>
        </a:extLst>
      </xdr:spPr>
    </xdr:pic>
    <xdr:clientData/>
  </xdr:twoCellAnchor>
  <xdr:twoCellAnchor editAs="oneCell">
    <xdr:from>
      <xdr:col>9</xdr:col>
      <xdr:colOff>504261</xdr:colOff>
      <xdr:row>0</xdr:row>
      <xdr:rowOff>11205</xdr:rowOff>
    </xdr:from>
    <xdr:to>
      <xdr:col>11</xdr:col>
      <xdr:colOff>212909</xdr:colOff>
      <xdr:row>5</xdr:row>
      <xdr:rowOff>730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57BF07-AA80-4356-B374-16B2077EB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78011" y="11205"/>
          <a:ext cx="1423148" cy="1046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27U00MJWEYB8\Aportaci&#243;n%20Solidaria%20Estatal\Users\Gerardo%20Kirchner\Desktop\SP_2011_MAYO_(LEONOR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ES%20DCAF%20DDSI\RESUMEN%20BITACORA%20SIGEFI%20AL%20190218%20A%20Sanchez%2001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 Federal"/>
      <sheetName val="Puebla"/>
      <sheetName val="Tabasco"/>
      <sheetName val="Distrito_Federal"/>
    </sheetNames>
    <sheetDataSet>
      <sheetData sheetId="0" refreshError="1">
        <row r="1">
          <cell r="A1" t="str">
            <v>SECRETARÍA DE SALUD</v>
          </cell>
        </row>
        <row r="2">
          <cell r="A2" t="str">
            <v>COMISIÓN NACIONAL DE PROTECCIÓN SOCIAL EN SALUD</v>
          </cell>
        </row>
        <row r="3">
          <cell r="A3" t="str">
            <v>DIRECCIÓN GENERAL DE FINANCIAMIENTO</v>
          </cell>
        </row>
        <row r="4">
          <cell r="A4" t="str">
            <v>DIRECCIÓN DE GESTIÓN Y CONTROL PRESUPUESTAL</v>
          </cell>
        </row>
        <row r="6">
          <cell r="A6" t="str">
            <v>Programa Seguro Popular en Salud</v>
          </cell>
        </row>
        <row r="7">
          <cell r="A7" t="str">
            <v>Control y registro de transferencias de recursos presupuestarios realizadas a las entidades federativas , Ejercicio fiscal 2011.</v>
          </cell>
        </row>
        <row r="11">
          <cell r="C11" t="str">
            <v>Autorización de transferencia</v>
          </cell>
          <cell r="I11" t="str">
            <v>Transferencia de recursos presupuestarios</v>
          </cell>
          <cell r="L11" t="str">
            <v>Comprobación de recursos presupuestarios transferidos (recibo)</v>
          </cell>
        </row>
        <row r="12">
          <cell r="A12" t="str">
            <v>No.</v>
          </cell>
          <cell r="B12" t="str">
            <v>Entidad federativa</v>
          </cell>
          <cell r="C12" t="str">
            <v>Oficio de autorización</v>
          </cell>
          <cell r="D12" t="str">
            <v>Fecha</v>
          </cell>
          <cell r="E12" t="str">
            <v>Trimestre</v>
          </cell>
          <cell r="F12" t="str">
            <v>Periodo</v>
          </cell>
          <cell r="G12" t="str">
            <v>Concepto</v>
          </cell>
          <cell r="H12" t="str">
            <v>Monto autorizado</v>
          </cell>
          <cell r="I12" t="str">
            <v>Fecha de operación bancaria</v>
          </cell>
          <cell r="J12" t="str">
            <v>No. de oficio de notificación</v>
          </cell>
          <cell r="K12" t="str">
            <v>Monto transferido</v>
          </cell>
          <cell r="L12" t="str">
            <v>Fecha de recepción de recibo</v>
          </cell>
          <cell r="M12" t="str">
            <v>No. de recibo (folio)</v>
          </cell>
        </row>
        <row r="13">
          <cell r="A13">
            <v>9</v>
          </cell>
          <cell r="B13" t="str">
            <v>Distrito Federal</v>
          </cell>
          <cell r="C13" t="str">
            <v>NI/DGAS/033/2011</v>
          </cell>
          <cell r="D13">
            <v>40574</v>
          </cell>
          <cell r="E13" t="str">
            <v>IV-2010</v>
          </cell>
          <cell r="F13" t="str">
            <v>Cierre</v>
          </cell>
          <cell r="G13" t="str">
            <v>CS</v>
          </cell>
          <cell r="H13">
            <v>2849246.72</v>
          </cell>
          <cell r="I13">
            <v>40616</v>
          </cell>
          <cell r="J13" t="str">
            <v>DGF/505/2011</v>
          </cell>
          <cell r="K13">
            <v>2849246.72</v>
          </cell>
        </row>
        <row r="14">
          <cell r="C14" t="str">
            <v>NI/DGAS/073/2011</v>
          </cell>
          <cell r="D14">
            <v>40598</v>
          </cell>
          <cell r="E14" t="str">
            <v>I-2011</v>
          </cell>
          <cell r="F14" t="str">
            <v>Anticipo</v>
          </cell>
          <cell r="G14" t="str">
            <v>CS</v>
          </cell>
          <cell r="H14">
            <v>216598708.03999999</v>
          </cell>
          <cell r="I14">
            <v>40616</v>
          </cell>
          <cell r="J14" t="str">
            <v>DGF/520/2011</v>
          </cell>
          <cell r="K14">
            <v>216598708.03999999</v>
          </cell>
        </row>
        <row r="15">
          <cell r="C15" t="str">
            <v>NI DGF/DGAS/105/2011</v>
          </cell>
          <cell r="D15">
            <v>40618</v>
          </cell>
          <cell r="E15" t="str">
            <v>I-2011</v>
          </cell>
          <cell r="F15" t="str">
            <v>Complemento</v>
          </cell>
          <cell r="G15" t="str">
            <v>CS</v>
          </cell>
          <cell r="H15">
            <v>60314701.149999999</v>
          </cell>
          <cell r="I15">
            <v>40624</v>
          </cell>
          <cell r="J15" t="str">
            <v>DGF/557/2011</v>
          </cell>
          <cell r="K15">
            <v>60314701.149999999</v>
          </cell>
        </row>
        <row r="16">
          <cell r="C16" t="str">
            <v>NI DGF/DGAS/183/2011</v>
          </cell>
          <cell r="D16">
            <v>40680</v>
          </cell>
          <cell r="E16" t="str">
            <v>II-2011</v>
          </cell>
          <cell r="F16" t="str">
            <v>Anticipo</v>
          </cell>
          <cell r="G16" t="str">
            <v>CS</v>
          </cell>
          <cell r="H16">
            <v>87061234.510000005</v>
          </cell>
          <cell r="I16">
            <v>40686</v>
          </cell>
          <cell r="J16" t="str">
            <v>DGF/1099/2011</v>
          </cell>
          <cell r="K16">
            <v>87061234.510000005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B24" t="str">
            <v>subtotal CS</v>
          </cell>
          <cell r="H24">
            <v>366823890.41999996</v>
          </cell>
          <cell r="K24">
            <v>366823890.41999996</v>
          </cell>
        </row>
        <row r="25">
          <cell r="C25" t="str">
            <v>NI/DGAS/033/2011</v>
          </cell>
          <cell r="D25">
            <v>40574</v>
          </cell>
          <cell r="E25" t="str">
            <v>IV-2010</v>
          </cell>
          <cell r="F25" t="str">
            <v>Cierre</v>
          </cell>
          <cell r="G25" t="str">
            <v>ASF</v>
          </cell>
          <cell r="H25">
            <v>3331778.98</v>
          </cell>
          <cell r="I25">
            <v>40616</v>
          </cell>
          <cell r="J25" t="str">
            <v>DGF/505/2011</v>
          </cell>
          <cell r="K25">
            <v>3331778.98</v>
          </cell>
        </row>
        <row r="26">
          <cell r="C26" t="str">
            <v>NI DGF/DGAS/145/2011</v>
          </cell>
          <cell r="D26">
            <v>40647</v>
          </cell>
          <cell r="E26" t="str">
            <v>I-2011</v>
          </cell>
          <cell r="F26" t="str">
            <v>Complemento</v>
          </cell>
          <cell r="G26" t="str">
            <v>ASF</v>
          </cell>
          <cell r="H26">
            <v>34219073.189999998</v>
          </cell>
          <cell r="I26">
            <v>40652</v>
          </cell>
          <cell r="J26" t="str">
            <v>DGF/858/2011</v>
          </cell>
          <cell r="K26">
            <v>34219073.189999998</v>
          </cell>
        </row>
        <row r="27">
          <cell r="C27" t="str">
            <v>NI DGF/DGAS/183/2011</v>
          </cell>
          <cell r="D27">
            <v>40680</v>
          </cell>
          <cell r="E27" t="str">
            <v>I-2011</v>
          </cell>
          <cell r="F27" t="str">
            <v>Cierre</v>
          </cell>
          <cell r="G27" t="str">
            <v>ASF</v>
          </cell>
          <cell r="H27">
            <v>260712392.53999999</v>
          </cell>
          <cell r="I27">
            <v>40686</v>
          </cell>
          <cell r="J27" t="str">
            <v>DGF/1099/2011</v>
          </cell>
          <cell r="K27">
            <v>260712392.53999999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B34" t="str">
            <v>subtotal ASF</v>
          </cell>
          <cell r="H34">
            <v>298263244.70999998</v>
          </cell>
          <cell r="K34">
            <v>298263244.70999998</v>
          </cell>
        </row>
        <row r="35">
          <cell r="B35" t="str">
            <v>TOTAL</v>
          </cell>
          <cell r="H35">
            <v>665087135.12999988</v>
          </cell>
          <cell r="K35">
            <v>665087135.12999988</v>
          </cell>
        </row>
      </sheetData>
      <sheetData sheetId="1" refreshError="1"/>
      <sheetData sheetId="2" refreshError="1"/>
      <sheetData sheetId="3">
        <row r="1">
          <cell r="A1" t="str">
            <v>SECRETARÍA DE SALUD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"/>
      <sheetName val="ENTIDAD"/>
      <sheetName val="SIGEFI 190218 "/>
      <sheetName val="CNPSS SUBSSEG 010218"/>
      <sheetName val="B1"/>
      <sheetName val="B2"/>
      <sheetName val="ADRIANA 010218"/>
      <sheetName val="Grafica SIGEFI N"/>
      <sheetName val="Grafica SIGEFI F"/>
      <sheetName val="ENTIDADES"/>
      <sheetName val="Grafica SIGEFI F Asesores"/>
      <sheetName val="AGS "/>
      <sheetName val="B C N"/>
      <sheetName val="B C S"/>
      <sheetName val="CAMP"/>
      <sheetName val="CHIA"/>
      <sheetName val="CHIH"/>
      <sheetName val="CD MEX"/>
      <sheetName val="COAH"/>
      <sheetName val="COL"/>
      <sheetName val="DUR"/>
      <sheetName val="GTO"/>
      <sheetName val="GRO"/>
      <sheetName val="HGO"/>
      <sheetName val="JAL"/>
      <sheetName val="EDO MEX"/>
      <sheetName val="MICH"/>
      <sheetName val="MOR"/>
      <sheetName val="NAY"/>
      <sheetName val="N L"/>
      <sheetName val="OAX"/>
      <sheetName val="PUE"/>
      <sheetName val="QRO"/>
      <sheetName val="Q ROO"/>
      <sheetName val="S L P"/>
      <sheetName val="SIN"/>
      <sheetName val="SON"/>
      <sheetName val="TAB"/>
      <sheetName val="TAM"/>
      <sheetName val="TLAX"/>
      <sheetName val="VER"/>
      <sheetName val="YUC"/>
      <sheetName val="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Coahuila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>Michoacán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5E071-179D-4463-83F7-0B1DC6867551}">
  <sheetPr>
    <tabColor rgb="FFD4C19C"/>
  </sheetPr>
  <dimension ref="A1:K46"/>
  <sheetViews>
    <sheetView showGridLines="0" tabSelected="1" view="pageBreakPreview" topLeftCell="A28" zoomScale="60" zoomScaleNormal="85" workbookViewId="0">
      <selection activeCell="T35" sqref="T35"/>
    </sheetView>
  </sheetViews>
  <sheetFormatPr baseColWidth="10" defaultColWidth="11.42578125" defaultRowHeight="12.75" x14ac:dyDescent="0.2"/>
  <cols>
    <col min="1" max="1" width="9.5703125" style="1" customWidth="1"/>
    <col min="2" max="2" width="12.7109375" style="1" customWidth="1"/>
    <col min="3" max="3" width="31.42578125" style="1" customWidth="1"/>
    <col min="4" max="5" width="29" style="1" bestFit="1" customWidth="1"/>
    <col min="6" max="6" width="28.42578125" style="1" bestFit="1" customWidth="1"/>
    <col min="7" max="7" width="53.85546875" style="1" customWidth="1"/>
    <col min="8" max="8" width="49.42578125" style="1" customWidth="1"/>
    <col min="9" max="9" width="50.85546875" style="1" customWidth="1"/>
    <col min="10" max="10" width="13.85546875" style="1" customWidth="1"/>
    <col min="11" max="11" width="11.85546875" style="1" bestFit="1" customWidth="1"/>
    <col min="12" max="16384" width="11.42578125" style="1"/>
  </cols>
  <sheetData>
    <row r="1" spans="1:11" ht="8.25" customHeight="1" x14ac:dyDescent="0.2">
      <c r="A1" s="16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x14ac:dyDescent="0.3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x14ac:dyDescent="0.3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2"/>
    </row>
    <row r="4" spans="1:11" ht="18.75" x14ac:dyDescent="0.35">
      <c r="A4" s="3"/>
      <c r="B4" s="5"/>
      <c r="C4" s="5"/>
      <c r="D4" s="5"/>
      <c r="E4" s="5"/>
      <c r="F4" s="5"/>
      <c r="G4" s="6"/>
      <c r="H4" s="6"/>
      <c r="I4" s="6"/>
      <c r="J4" s="6"/>
      <c r="K4" s="2"/>
    </row>
    <row r="5" spans="1:11" ht="18.75" x14ac:dyDescent="0.2">
      <c r="A5" s="7" t="s">
        <v>2</v>
      </c>
      <c r="B5" s="5"/>
      <c r="C5" s="5"/>
      <c r="D5" s="5"/>
      <c r="E5" s="5"/>
      <c r="F5" s="5"/>
      <c r="G5" s="6"/>
      <c r="H5" s="6"/>
      <c r="I5" s="6"/>
      <c r="J5" s="6"/>
      <c r="K5" s="2"/>
    </row>
    <row r="6" spans="1:11" ht="18.75" x14ac:dyDescent="0.2">
      <c r="A6" s="8" t="s">
        <v>3</v>
      </c>
      <c r="B6" s="5"/>
      <c r="C6" s="5"/>
      <c r="D6" s="5"/>
      <c r="E6" s="5"/>
      <c r="F6" s="5"/>
      <c r="G6" s="6"/>
      <c r="H6" s="6"/>
      <c r="I6" s="6"/>
      <c r="J6" s="6"/>
      <c r="K6" s="2"/>
    </row>
    <row r="7" spans="1:11" ht="15.75" x14ac:dyDescent="0.25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26"/>
    </row>
    <row r="8" spans="1:11" ht="15.7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6.5" thickBot="1" x14ac:dyDescent="0.3">
      <c r="A9" s="37" t="s">
        <v>5</v>
      </c>
      <c r="B9" s="37"/>
      <c r="C9" s="11" t="s">
        <v>26</v>
      </c>
      <c r="D9" s="10"/>
      <c r="E9" s="10"/>
      <c r="F9" s="12" t="s">
        <v>6</v>
      </c>
      <c r="G9" s="11">
        <v>2023</v>
      </c>
      <c r="H9" s="10"/>
      <c r="I9" s="10"/>
      <c r="J9" s="9" t="s">
        <v>7</v>
      </c>
      <c r="K9" s="11" t="s">
        <v>91</v>
      </c>
    </row>
    <row r="10" spans="1:11" ht="15.7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6"/>
    </row>
    <row r="11" spans="1:11" ht="26.25" customHeight="1" x14ac:dyDescent="0.2">
      <c r="A11" s="33" t="s">
        <v>8</v>
      </c>
      <c r="B11" s="38" t="s">
        <v>9</v>
      </c>
      <c r="C11" s="39"/>
      <c r="D11" s="33" t="s">
        <v>10</v>
      </c>
      <c r="E11" s="33" t="s">
        <v>11</v>
      </c>
      <c r="F11" s="33" t="s">
        <v>12</v>
      </c>
      <c r="G11" s="33" t="s">
        <v>13</v>
      </c>
      <c r="H11" s="33" t="s">
        <v>14</v>
      </c>
      <c r="I11" s="33" t="s">
        <v>15</v>
      </c>
      <c r="J11" s="35" t="s">
        <v>16</v>
      </c>
      <c r="K11" s="36"/>
    </row>
    <row r="12" spans="1:11" ht="12.75" customHeight="1" x14ac:dyDescent="0.2">
      <c r="A12" s="34"/>
      <c r="B12" s="13" t="s">
        <v>17</v>
      </c>
      <c r="C12" s="13" t="s">
        <v>18</v>
      </c>
      <c r="D12" s="34"/>
      <c r="E12" s="34"/>
      <c r="F12" s="34"/>
      <c r="G12" s="34"/>
      <c r="H12" s="34"/>
      <c r="I12" s="34"/>
      <c r="J12" s="14" t="s">
        <v>19</v>
      </c>
      <c r="K12" s="29" t="s">
        <v>20</v>
      </c>
    </row>
    <row r="13" spans="1:11" s="22" customFormat="1" ht="45" customHeight="1" x14ac:dyDescent="0.2">
      <c r="A13" s="17">
        <v>1</v>
      </c>
      <c r="B13" s="17">
        <v>11301</v>
      </c>
      <c r="C13" s="30" t="s">
        <v>27</v>
      </c>
      <c r="D13" s="18">
        <v>775264633.46000004</v>
      </c>
      <c r="E13" s="18">
        <v>376715310.82000005</v>
      </c>
      <c r="F13" s="19">
        <f>+D13-E13</f>
        <v>398549322.63999999</v>
      </c>
      <c r="G13" s="30" t="s">
        <v>28</v>
      </c>
      <c r="H13" s="30" t="s">
        <v>29</v>
      </c>
      <c r="I13" s="17" t="s">
        <v>30</v>
      </c>
      <c r="J13" s="17" t="s">
        <v>30</v>
      </c>
      <c r="K13" s="17" t="s">
        <v>30</v>
      </c>
    </row>
    <row r="14" spans="1:11" s="22" customFormat="1" ht="45" customHeight="1" x14ac:dyDescent="0.2">
      <c r="A14" s="17">
        <f>+A13+1</f>
        <v>2</v>
      </c>
      <c r="B14" s="17">
        <v>13101</v>
      </c>
      <c r="C14" s="30" t="s">
        <v>31</v>
      </c>
      <c r="D14" s="18">
        <v>14618750.98</v>
      </c>
      <c r="E14" s="18">
        <v>5324035.37</v>
      </c>
      <c r="F14" s="19">
        <f t="shared" ref="F14:F35" si="0">+D14-E14</f>
        <v>9294715.6099999994</v>
      </c>
      <c r="G14" s="30" t="s">
        <v>28</v>
      </c>
      <c r="H14" s="30" t="s">
        <v>29</v>
      </c>
      <c r="I14" s="17" t="s">
        <v>30</v>
      </c>
      <c r="J14" s="17" t="s">
        <v>30</v>
      </c>
      <c r="K14" s="17" t="s">
        <v>30</v>
      </c>
    </row>
    <row r="15" spans="1:11" s="22" customFormat="1" ht="45" customHeight="1" x14ac:dyDescent="0.2">
      <c r="A15" s="17">
        <f t="shared" ref="A15:A35" si="1">+A14+1</f>
        <v>3</v>
      </c>
      <c r="B15" s="17">
        <v>13201</v>
      </c>
      <c r="C15" s="30" t="s">
        <v>32</v>
      </c>
      <c r="D15" s="18">
        <v>30015347.469999999</v>
      </c>
      <c r="E15" s="18">
        <v>14932444.050000003</v>
      </c>
      <c r="F15" s="19">
        <f t="shared" si="0"/>
        <v>15082903.419999996</v>
      </c>
      <c r="G15" s="30" t="s">
        <v>28</v>
      </c>
      <c r="H15" s="30" t="s">
        <v>29</v>
      </c>
      <c r="I15" s="17" t="s">
        <v>30</v>
      </c>
      <c r="J15" s="17" t="s">
        <v>30</v>
      </c>
      <c r="K15" s="17" t="s">
        <v>30</v>
      </c>
    </row>
    <row r="16" spans="1:11" s="22" customFormat="1" ht="45" customHeight="1" x14ac:dyDescent="0.2">
      <c r="A16" s="17">
        <f t="shared" si="1"/>
        <v>4</v>
      </c>
      <c r="B16" s="17">
        <v>13202</v>
      </c>
      <c r="C16" s="30" t="s">
        <v>33</v>
      </c>
      <c r="D16" s="18">
        <v>298678531.11000001</v>
      </c>
      <c r="E16" s="18">
        <v>25851.81</v>
      </c>
      <c r="F16" s="19">
        <f t="shared" si="0"/>
        <v>298652679.30000001</v>
      </c>
      <c r="G16" s="30" t="s">
        <v>28</v>
      </c>
      <c r="H16" s="30" t="s">
        <v>29</v>
      </c>
      <c r="I16" s="17" t="s">
        <v>30</v>
      </c>
      <c r="J16" s="17" t="s">
        <v>30</v>
      </c>
      <c r="K16" s="17" t="s">
        <v>30</v>
      </c>
    </row>
    <row r="17" spans="1:11" s="22" customFormat="1" ht="45" customHeight="1" x14ac:dyDescent="0.2">
      <c r="A17" s="17">
        <f t="shared" si="1"/>
        <v>5</v>
      </c>
      <c r="B17" s="17">
        <v>13410</v>
      </c>
      <c r="C17" s="30" t="s">
        <v>34</v>
      </c>
      <c r="D17" s="18">
        <v>302102363.73000002</v>
      </c>
      <c r="E17" s="18">
        <v>162563478.52999997</v>
      </c>
      <c r="F17" s="19">
        <f t="shared" si="0"/>
        <v>139538885.20000005</v>
      </c>
      <c r="G17" s="30" t="s">
        <v>28</v>
      </c>
      <c r="H17" s="30" t="s">
        <v>29</v>
      </c>
      <c r="I17" s="17" t="s">
        <v>30</v>
      </c>
      <c r="J17" s="17" t="s">
        <v>30</v>
      </c>
      <c r="K17" s="17" t="s">
        <v>30</v>
      </c>
    </row>
    <row r="18" spans="1:11" s="22" customFormat="1" ht="45" customHeight="1" x14ac:dyDescent="0.2">
      <c r="A18" s="17">
        <f t="shared" si="1"/>
        <v>6</v>
      </c>
      <c r="B18" s="17">
        <v>14101</v>
      </c>
      <c r="C18" s="30" t="s">
        <v>35</v>
      </c>
      <c r="D18" s="18">
        <v>105299571.95</v>
      </c>
      <c r="E18" s="18">
        <v>35565796.420000002</v>
      </c>
      <c r="F18" s="19">
        <f t="shared" si="0"/>
        <v>69733775.530000001</v>
      </c>
      <c r="G18" s="30" t="s">
        <v>28</v>
      </c>
      <c r="H18" s="30" t="s">
        <v>29</v>
      </c>
      <c r="I18" s="17" t="s">
        <v>30</v>
      </c>
      <c r="J18" s="17" t="s">
        <v>30</v>
      </c>
      <c r="K18" s="17" t="s">
        <v>30</v>
      </c>
    </row>
    <row r="19" spans="1:11" s="22" customFormat="1" ht="45" customHeight="1" x14ac:dyDescent="0.2">
      <c r="A19" s="17">
        <f t="shared" si="1"/>
        <v>7</v>
      </c>
      <c r="B19" s="17">
        <v>15403</v>
      </c>
      <c r="C19" s="30" t="s">
        <v>36</v>
      </c>
      <c r="D19" s="18">
        <v>177644161.86000001</v>
      </c>
      <c r="E19" s="18">
        <v>89248008.599999994</v>
      </c>
      <c r="F19" s="19">
        <f t="shared" si="0"/>
        <v>88396153.26000002</v>
      </c>
      <c r="G19" s="30" t="s">
        <v>28</v>
      </c>
      <c r="H19" s="30" t="s">
        <v>29</v>
      </c>
      <c r="I19" s="17" t="s">
        <v>30</v>
      </c>
      <c r="J19" s="17" t="s">
        <v>30</v>
      </c>
      <c r="K19" s="17" t="s">
        <v>30</v>
      </c>
    </row>
    <row r="20" spans="1:11" s="22" customFormat="1" ht="30" x14ac:dyDescent="0.2">
      <c r="A20" s="17">
        <f t="shared" si="1"/>
        <v>8</v>
      </c>
      <c r="B20" s="17">
        <v>15901</v>
      </c>
      <c r="C20" s="30" t="s">
        <v>37</v>
      </c>
      <c r="D20" s="18">
        <v>316386455.92000002</v>
      </c>
      <c r="E20" s="18">
        <v>204937761.91999999</v>
      </c>
      <c r="F20" s="19">
        <f t="shared" si="0"/>
        <v>111448694.00000003</v>
      </c>
      <c r="G20" s="30" t="s">
        <v>28</v>
      </c>
      <c r="H20" s="30" t="s">
        <v>29</v>
      </c>
      <c r="I20" s="17" t="s">
        <v>30</v>
      </c>
      <c r="J20" s="17" t="s">
        <v>30</v>
      </c>
      <c r="K20" s="17" t="s">
        <v>30</v>
      </c>
    </row>
    <row r="21" spans="1:11" s="22" customFormat="1" ht="75" x14ac:dyDescent="0.2">
      <c r="A21" s="17">
        <f t="shared" si="1"/>
        <v>9</v>
      </c>
      <c r="B21" s="17">
        <v>22102</v>
      </c>
      <c r="C21" s="30" t="s">
        <v>38</v>
      </c>
      <c r="D21" s="18">
        <v>52000000</v>
      </c>
      <c r="E21" s="18">
        <v>7948093.4699999997</v>
      </c>
      <c r="F21" s="19">
        <f t="shared" si="0"/>
        <v>44051906.530000001</v>
      </c>
      <c r="G21" s="30" t="s">
        <v>39</v>
      </c>
      <c r="H21" s="30" t="s">
        <v>40</v>
      </c>
      <c r="I21" s="17" t="s">
        <v>77</v>
      </c>
      <c r="J21" s="17" t="s">
        <v>30</v>
      </c>
      <c r="K21" s="17" t="s">
        <v>30</v>
      </c>
    </row>
    <row r="22" spans="1:11" s="22" customFormat="1" ht="75" x14ac:dyDescent="0.2">
      <c r="A22" s="17">
        <f t="shared" si="1"/>
        <v>10</v>
      </c>
      <c r="B22" s="17">
        <v>25301</v>
      </c>
      <c r="C22" s="30" t="s">
        <v>42</v>
      </c>
      <c r="D22" s="18">
        <v>101000490.81</v>
      </c>
      <c r="E22" s="18">
        <v>26707098.980000004</v>
      </c>
      <c r="F22" s="19">
        <f t="shared" si="0"/>
        <v>74293391.829999998</v>
      </c>
      <c r="G22" s="30" t="s">
        <v>43</v>
      </c>
      <c r="H22" s="30" t="s">
        <v>44</v>
      </c>
      <c r="I22" s="17" t="s">
        <v>45</v>
      </c>
      <c r="J22" s="17" t="s">
        <v>30</v>
      </c>
      <c r="K22" s="17" t="s">
        <v>30</v>
      </c>
    </row>
    <row r="23" spans="1:11" s="22" customFormat="1" ht="45" x14ac:dyDescent="0.2">
      <c r="A23" s="17">
        <f t="shared" si="1"/>
        <v>11</v>
      </c>
      <c r="B23" s="17">
        <v>27201</v>
      </c>
      <c r="C23" s="30" t="s">
        <v>46</v>
      </c>
      <c r="D23" s="18">
        <v>37008614.089999996</v>
      </c>
      <c r="E23" s="18">
        <v>0</v>
      </c>
      <c r="F23" s="19">
        <f t="shared" si="0"/>
        <v>37008614.089999996</v>
      </c>
      <c r="G23" s="30" t="s">
        <v>47</v>
      </c>
      <c r="H23" s="30" t="s">
        <v>48</v>
      </c>
      <c r="I23" s="17" t="s">
        <v>41</v>
      </c>
      <c r="J23" s="17" t="s">
        <v>30</v>
      </c>
      <c r="K23" s="17" t="s">
        <v>30</v>
      </c>
    </row>
    <row r="24" spans="1:11" s="22" customFormat="1" ht="45" x14ac:dyDescent="0.2">
      <c r="A24" s="17">
        <f t="shared" si="1"/>
        <v>12</v>
      </c>
      <c r="B24" s="17">
        <v>33801</v>
      </c>
      <c r="C24" s="30" t="s">
        <v>49</v>
      </c>
      <c r="D24" s="18">
        <v>100492536.28999999</v>
      </c>
      <c r="E24" s="18">
        <v>0</v>
      </c>
      <c r="F24" s="19">
        <f t="shared" si="0"/>
        <v>100492536.28999999</v>
      </c>
      <c r="G24" s="30" t="s">
        <v>50</v>
      </c>
      <c r="H24" s="30" t="s">
        <v>51</v>
      </c>
      <c r="I24" s="17" t="s">
        <v>52</v>
      </c>
      <c r="J24" s="17" t="s">
        <v>30</v>
      </c>
      <c r="K24" s="17" t="s">
        <v>30</v>
      </c>
    </row>
    <row r="25" spans="1:11" s="22" customFormat="1" ht="75" x14ac:dyDescent="0.2">
      <c r="A25" s="17">
        <f t="shared" si="1"/>
        <v>13</v>
      </c>
      <c r="B25" s="17">
        <v>33903</v>
      </c>
      <c r="C25" s="31" t="s">
        <v>53</v>
      </c>
      <c r="D25" s="18">
        <v>215640109.8199999</v>
      </c>
      <c r="E25" s="18">
        <v>62249677.399999999</v>
      </c>
      <c r="F25" s="19">
        <f t="shared" si="0"/>
        <v>153390432.4199999</v>
      </c>
      <c r="G25" s="30" t="s">
        <v>54</v>
      </c>
      <c r="H25" s="30" t="s">
        <v>55</v>
      </c>
      <c r="I25" s="17" t="s">
        <v>56</v>
      </c>
      <c r="J25" s="17" t="s">
        <v>30</v>
      </c>
      <c r="K25" s="17" t="s">
        <v>30</v>
      </c>
    </row>
    <row r="26" spans="1:11" s="22" customFormat="1" ht="45" x14ac:dyDescent="0.2">
      <c r="A26" s="17">
        <f t="shared" si="1"/>
        <v>14</v>
      </c>
      <c r="B26" s="17">
        <v>33903</v>
      </c>
      <c r="C26" s="31" t="s">
        <v>53</v>
      </c>
      <c r="D26" s="18">
        <v>80000000.000000015</v>
      </c>
      <c r="E26" s="18">
        <v>15613669.6</v>
      </c>
      <c r="F26" s="19">
        <f t="shared" si="0"/>
        <v>64386330.400000013</v>
      </c>
      <c r="G26" s="30" t="s">
        <v>57</v>
      </c>
      <c r="H26" s="30" t="s">
        <v>58</v>
      </c>
      <c r="I26" s="17" t="s">
        <v>59</v>
      </c>
      <c r="J26" s="17" t="s">
        <v>30</v>
      </c>
      <c r="K26" s="17" t="s">
        <v>30</v>
      </c>
    </row>
    <row r="27" spans="1:11" s="22" customFormat="1" ht="60" x14ac:dyDescent="0.2">
      <c r="A27" s="17">
        <f t="shared" si="1"/>
        <v>15</v>
      </c>
      <c r="B27" s="17">
        <v>33903</v>
      </c>
      <c r="C27" s="31" t="s">
        <v>53</v>
      </c>
      <c r="D27" s="18">
        <v>284795244.80000001</v>
      </c>
      <c r="E27" s="18">
        <v>177354419.99000001</v>
      </c>
      <c r="F27" s="19">
        <f t="shared" si="0"/>
        <v>107440824.81</v>
      </c>
      <c r="G27" s="30" t="s">
        <v>62</v>
      </c>
      <c r="H27" s="30" t="s">
        <v>63</v>
      </c>
      <c r="I27" s="17" t="s">
        <v>64</v>
      </c>
      <c r="J27" s="17" t="s">
        <v>30</v>
      </c>
      <c r="K27" s="17" t="s">
        <v>30</v>
      </c>
    </row>
    <row r="28" spans="1:11" s="22" customFormat="1" ht="45" x14ac:dyDescent="0.2">
      <c r="A28" s="17">
        <f t="shared" si="1"/>
        <v>16</v>
      </c>
      <c r="B28" s="17">
        <v>33903</v>
      </c>
      <c r="C28" s="31" t="s">
        <v>53</v>
      </c>
      <c r="D28" s="18">
        <v>132582158.33</v>
      </c>
      <c r="E28" s="18">
        <v>0</v>
      </c>
      <c r="F28" s="19">
        <f t="shared" si="0"/>
        <v>132582158.33</v>
      </c>
      <c r="G28" s="30" t="s">
        <v>60</v>
      </c>
      <c r="H28" s="30" t="s">
        <v>61</v>
      </c>
      <c r="I28" s="17" t="s">
        <v>76</v>
      </c>
      <c r="J28" s="17" t="s">
        <v>30</v>
      </c>
      <c r="K28" s="17" t="s">
        <v>30</v>
      </c>
    </row>
    <row r="29" spans="1:11" s="22" customFormat="1" ht="60" x14ac:dyDescent="0.2">
      <c r="A29" s="17">
        <f t="shared" si="1"/>
        <v>17</v>
      </c>
      <c r="B29" s="17">
        <v>35401</v>
      </c>
      <c r="C29" s="25" t="s">
        <v>65</v>
      </c>
      <c r="D29" s="18">
        <v>46033558.32</v>
      </c>
      <c r="E29" s="18">
        <v>7054951.7999999998</v>
      </c>
      <c r="F29" s="19">
        <f t="shared" si="0"/>
        <v>38978606.520000003</v>
      </c>
      <c r="G29" s="30" t="s">
        <v>83</v>
      </c>
      <c r="H29" s="30" t="s">
        <v>81</v>
      </c>
      <c r="I29" s="32" t="s">
        <v>82</v>
      </c>
      <c r="J29" s="17" t="s">
        <v>30</v>
      </c>
      <c r="K29" s="17" t="s">
        <v>30</v>
      </c>
    </row>
    <row r="30" spans="1:11" s="22" customFormat="1" ht="90" x14ac:dyDescent="0.2">
      <c r="A30" s="17">
        <f t="shared" si="1"/>
        <v>18</v>
      </c>
      <c r="B30" s="17">
        <v>35401</v>
      </c>
      <c r="C30" s="25" t="s">
        <v>65</v>
      </c>
      <c r="D30" s="18">
        <v>16612372.92</v>
      </c>
      <c r="E30" s="18">
        <v>8225727.3499999996</v>
      </c>
      <c r="F30" s="19">
        <f t="shared" si="0"/>
        <v>8386645.5700000003</v>
      </c>
      <c r="G30" s="30" t="s">
        <v>84</v>
      </c>
      <c r="H30" s="30" t="s">
        <v>85</v>
      </c>
      <c r="I30" s="32" t="s">
        <v>87</v>
      </c>
      <c r="J30" s="17" t="s">
        <v>30</v>
      </c>
      <c r="K30" s="17" t="s">
        <v>30</v>
      </c>
    </row>
    <row r="31" spans="1:11" s="22" customFormat="1" ht="60" x14ac:dyDescent="0.2">
      <c r="A31" s="17">
        <f t="shared" si="1"/>
        <v>19</v>
      </c>
      <c r="B31" s="17">
        <v>35401</v>
      </c>
      <c r="C31" s="25" t="s">
        <v>65</v>
      </c>
      <c r="D31" s="18">
        <f>87791654.2+82438320.59-27602947.43</f>
        <v>142627027.36000001</v>
      </c>
      <c r="E31" s="18">
        <f>13560400+24677184.6</f>
        <v>38237584.600000001</v>
      </c>
      <c r="F31" s="19">
        <f t="shared" si="0"/>
        <v>104389442.76000002</v>
      </c>
      <c r="G31" s="30" t="s">
        <v>89</v>
      </c>
      <c r="H31" s="30" t="s">
        <v>81</v>
      </c>
      <c r="I31" s="32" t="s">
        <v>88</v>
      </c>
      <c r="J31" s="17" t="s">
        <v>30</v>
      </c>
      <c r="K31" s="17" t="s">
        <v>30</v>
      </c>
    </row>
    <row r="32" spans="1:11" s="22" customFormat="1" ht="105" x14ac:dyDescent="0.2">
      <c r="A32" s="17">
        <f t="shared" si="1"/>
        <v>20</v>
      </c>
      <c r="B32" s="17">
        <v>35701</v>
      </c>
      <c r="C32" s="25" t="s">
        <v>66</v>
      </c>
      <c r="D32" s="18">
        <v>20646466.16</v>
      </c>
      <c r="E32" s="18">
        <v>0</v>
      </c>
      <c r="F32" s="19">
        <f t="shared" si="0"/>
        <v>20646466.16</v>
      </c>
      <c r="G32" s="30" t="s">
        <v>67</v>
      </c>
      <c r="H32" s="30" t="s">
        <v>86</v>
      </c>
      <c r="I32" s="32" t="s">
        <v>78</v>
      </c>
      <c r="J32" s="17" t="s">
        <v>30</v>
      </c>
      <c r="K32" s="17" t="s">
        <v>30</v>
      </c>
    </row>
    <row r="33" spans="1:11" s="22" customFormat="1" ht="75" x14ac:dyDescent="0.2">
      <c r="A33" s="17">
        <f t="shared" si="1"/>
        <v>21</v>
      </c>
      <c r="B33" s="17">
        <v>35801</v>
      </c>
      <c r="C33" s="25" t="s">
        <v>68</v>
      </c>
      <c r="D33" s="18">
        <v>90048246.730000004</v>
      </c>
      <c r="E33" s="18">
        <v>35164747.090000004</v>
      </c>
      <c r="F33" s="19">
        <f t="shared" si="0"/>
        <v>54883499.640000001</v>
      </c>
      <c r="G33" s="30" t="s">
        <v>90</v>
      </c>
      <c r="H33" s="30" t="s">
        <v>69</v>
      </c>
      <c r="I33" s="17" t="s">
        <v>70</v>
      </c>
      <c r="J33" s="17" t="s">
        <v>30</v>
      </c>
      <c r="K33" s="17" t="s">
        <v>30</v>
      </c>
    </row>
    <row r="34" spans="1:11" s="22" customFormat="1" ht="60" x14ac:dyDescent="0.2">
      <c r="A34" s="17">
        <f t="shared" si="1"/>
        <v>22</v>
      </c>
      <c r="B34" s="17">
        <v>35801</v>
      </c>
      <c r="C34" s="25" t="s">
        <v>68</v>
      </c>
      <c r="D34" s="18">
        <v>82733074.560000002</v>
      </c>
      <c r="E34" s="18">
        <v>39313478.450000003</v>
      </c>
      <c r="F34" s="19">
        <f t="shared" si="0"/>
        <v>43419596.109999999</v>
      </c>
      <c r="G34" s="30" t="s">
        <v>71</v>
      </c>
      <c r="H34" s="30" t="s">
        <v>72</v>
      </c>
      <c r="I34" s="17" t="s">
        <v>73</v>
      </c>
      <c r="J34" s="17" t="s">
        <v>30</v>
      </c>
      <c r="K34" s="17" t="s">
        <v>30</v>
      </c>
    </row>
    <row r="35" spans="1:11" s="22" customFormat="1" ht="60" x14ac:dyDescent="0.2">
      <c r="A35" s="17">
        <f t="shared" si="1"/>
        <v>23</v>
      </c>
      <c r="B35" s="17">
        <v>35801</v>
      </c>
      <c r="C35" s="25" t="s">
        <v>68</v>
      </c>
      <c r="D35" s="18">
        <v>11786971.35</v>
      </c>
      <c r="E35" s="18">
        <v>2393149.02</v>
      </c>
      <c r="F35" s="19">
        <f t="shared" si="0"/>
        <v>9393822.3300000001</v>
      </c>
      <c r="G35" s="30" t="s">
        <v>74</v>
      </c>
      <c r="H35" s="30" t="s">
        <v>72</v>
      </c>
      <c r="I35" s="17" t="s">
        <v>75</v>
      </c>
      <c r="J35" s="17" t="s">
        <v>30</v>
      </c>
      <c r="K35" s="17" t="s">
        <v>30</v>
      </c>
    </row>
    <row r="36" spans="1:11" ht="21.75" customHeight="1" x14ac:dyDescent="0.2">
      <c r="A36" s="16"/>
      <c r="B36" s="16"/>
      <c r="C36" s="15" t="s">
        <v>21</v>
      </c>
      <c r="D36" s="20">
        <f>SUM(D13:D35)</f>
        <v>3434016688.02</v>
      </c>
      <c r="E36" s="20">
        <f t="shared" ref="E36:F36" si="2">SUM(E13:E35)</f>
        <v>1309575285.2699997</v>
      </c>
      <c r="F36" s="20">
        <f t="shared" si="2"/>
        <v>2124441402.7499995</v>
      </c>
      <c r="H36" s="16"/>
      <c r="I36" s="16"/>
      <c r="J36" s="16"/>
      <c r="K36" s="16"/>
    </row>
    <row r="37" spans="1:11" s="22" customFormat="1" ht="21.75" customHeight="1" x14ac:dyDescent="0.2">
      <c r="A37" s="16" t="s">
        <v>22</v>
      </c>
      <c r="B37" s="16" t="s">
        <v>23</v>
      </c>
      <c r="C37" s="16"/>
      <c r="D37" s="21"/>
      <c r="E37" s="21"/>
      <c r="F37" s="21"/>
      <c r="G37" s="27"/>
      <c r="H37" s="27"/>
      <c r="I37" s="27"/>
      <c r="J37" s="27"/>
      <c r="K37" s="27"/>
    </row>
    <row r="38" spans="1:11" s="22" customFormat="1" ht="15.75" x14ac:dyDescent="0.2">
      <c r="A38" s="16"/>
      <c r="B38" s="16" t="s">
        <v>24</v>
      </c>
      <c r="C38" s="16"/>
      <c r="D38" s="21"/>
      <c r="E38" s="21"/>
      <c r="F38" s="21"/>
      <c r="G38" s="27"/>
      <c r="H38" s="27"/>
      <c r="I38" s="27"/>
      <c r="J38" s="27"/>
      <c r="K38" s="27"/>
    </row>
    <row r="39" spans="1:11" s="22" customFormat="1" ht="15.75" x14ac:dyDescent="0.2">
      <c r="A39" s="16"/>
      <c r="B39" s="16" t="s">
        <v>25</v>
      </c>
      <c r="C39" s="16"/>
      <c r="D39" s="21"/>
      <c r="E39" s="21"/>
      <c r="F39" s="21"/>
      <c r="G39" s="27"/>
      <c r="H39" s="27"/>
      <c r="I39" s="27"/>
      <c r="J39" s="27"/>
      <c r="K39" s="27"/>
    </row>
    <row r="40" spans="1:11" s="22" customFormat="1" ht="21.75" customHeight="1" x14ac:dyDescent="0.2">
      <c r="A40" s="27"/>
      <c r="B40" s="27"/>
      <c r="C40" s="24"/>
      <c r="D40" s="21"/>
      <c r="E40" s="21"/>
      <c r="F40" s="21"/>
      <c r="G40" s="27"/>
      <c r="H40" s="27"/>
      <c r="I40" s="27"/>
      <c r="J40" s="27"/>
      <c r="K40" s="27"/>
    </row>
    <row r="41" spans="1:1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3.5" thickBot="1" x14ac:dyDescent="0.25">
      <c r="A42" s="16"/>
      <c r="B42" s="16"/>
      <c r="C42" s="16"/>
      <c r="D42" s="16"/>
      <c r="E42" s="16"/>
      <c r="F42" s="16"/>
      <c r="G42" s="28"/>
      <c r="H42" s="28"/>
      <c r="I42" s="16"/>
      <c r="J42" s="16"/>
      <c r="K42" s="16"/>
    </row>
    <row r="43" spans="1:11" ht="18.75" x14ac:dyDescent="0.2">
      <c r="A43" s="16"/>
      <c r="B43" s="16"/>
      <c r="C43" s="16"/>
      <c r="D43" s="16"/>
      <c r="E43" s="16"/>
      <c r="F43" s="16"/>
      <c r="G43" s="40" t="s">
        <v>79</v>
      </c>
      <c r="H43" s="40"/>
      <c r="I43" s="16"/>
      <c r="J43" s="16"/>
      <c r="K43" s="16"/>
    </row>
    <row r="44" spans="1:11" ht="47.25" customHeight="1" x14ac:dyDescent="0.2">
      <c r="A44" s="16"/>
      <c r="B44" s="16"/>
      <c r="C44" s="16"/>
      <c r="D44" s="16"/>
      <c r="E44" s="16"/>
      <c r="F44" s="16"/>
      <c r="G44" s="41" t="s">
        <v>80</v>
      </c>
      <c r="H44" s="41"/>
      <c r="I44" s="16"/>
      <c r="J44" s="16"/>
      <c r="K44" s="16"/>
    </row>
    <row r="46" spans="1:11" x14ac:dyDescent="0.2">
      <c r="D46" s="23"/>
    </row>
  </sheetData>
  <mergeCells count="12">
    <mergeCell ref="I11:I12"/>
    <mergeCell ref="J11:K11"/>
    <mergeCell ref="G43:H43"/>
    <mergeCell ref="G44:H44"/>
    <mergeCell ref="A9:B9"/>
    <mergeCell ref="A11:A12"/>
    <mergeCell ref="B11:C11"/>
    <mergeCell ref="D11:D12"/>
    <mergeCell ref="E11:E12"/>
    <mergeCell ref="F11:F12"/>
    <mergeCell ref="G11:G12"/>
    <mergeCell ref="H11:H12"/>
  </mergeCells>
  <printOptions horizontalCentered="1"/>
  <pageMargins left="0" right="0" top="0.19685039370078741" bottom="0.39370078740157483" header="0" footer="0.19685039370078741"/>
  <pageSetup scale="42" orientation="landscape" r:id="rId1"/>
  <headerFooter alignWithMargins="0">
    <oddFooter>&amp;L&amp;10&amp;A&amp;R&amp;10&amp;P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7CAF 2TRIM</vt:lpstr>
      <vt:lpstr>'ANEXO 7CAF 2TRIM'!Área_de_impresión</vt:lpstr>
      <vt:lpstr>'ANEXO 7CAF 2TRIM'!Títulos_a_imprimir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REPSS</dc:creator>
  <cp:lastModifiedBy>REPSS</cp:lastModifiedBy>
  <cp:lastPrinted>2023-07-21T23:54:39Z</cp:lastPrinted>
  <dcterms:created xsi:type="dcterms:W3CDTF">2023-05-18T18:59:19Z</dcterms:created>
  <dcterms:modified xsi:type="dcterms:W3CDTF">2023-07-24T19:08:12Z</dcterms:modified>
</cp:coreProperties>
</file>